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310"/>
  </bookViews>
  <sheets>
    <sheet name="SFCCG" sheetId="2" r:id="rId1"/>
  </sheets>
  <calcPr calcId="145621"/>
</workbook>
</file>

<file path=xl/calcChain.xml><?xml version="1.0" encoding="utf-8"?>
<calcChain xmlns="http://schemas.openxmlformats.org/spreadsheetml/2006/main">
  <c r="E11" i="2" l="1"/>
  <c r="Q32" i="2" l="1"/>
  <c r="P32" i="2"/>
  <c r="L32" i="2"/>
  <c r="I32" i="2"/>
  <c r="H32" i="2"/>
  <c r="E32" i="2"/>
  <c r="D32" i="2"/>
  <c r="G32" i="2"/>
  <c r="C32" i="2"/>
  <c r="M23" i="2"/>
  <c r="M22" i="2"/>
  <c r="M32" i="2" s="1"/>
  <c r="L22" i="2"/>
  <c r="K22" i="2"/>
  <c r="K32" i="2" s="1"/>
  <c r="O32" i="2"/>
  <c r="M6" i="2"/>
  <c r="Q6" i="2"/>
  <c r="Q11" i="2"/>
  <c r="M11" i="2"/>
  <c r="E6" i="2"/>
  <c r="I6" i="2"/>
  <c r="I11" i="2"/>
  <c r="K11" i="2"/>
  <c r="G11" i="2"/>
  <c r="K6" i="2" l="1"/>
  <c r="O6" i="2" l="1"/>
  <c r="G6" i="2"/>
  <c r="C6" i="2" l="1"/>
</calcChain>
</file>

<file path=xl/sharedStrings.xml><?xml version="1.0" encoding="utf-8"?>
<sst xmlns="http://schemas.openxmlformats.org/spreadsheetml/2006/main" count="145" uniqueCount="62">
  <si>
    <t>Actual spend
FY 2016-17</t>
  </si>
  <si>
    <t>Rev (£)</t>
  </si>
  <si>
    <t>Cap (£)</t>
  </si>
  <si>
    <t>A</t>
  </si>
  <si>
    <t>B</t>
  </si>
  <si>
    <t>C</t>
  </si>
  <si>
    <t>D</t>
  </si>
  <si>
    <t>E</t>
  </si>
  <si>
    <t>F</t>
  </si>
  <si>
    <t>Categories</t>
  </si>
  <si>
    <r>
      <rPr>
        <b/>
        <sz val="10"/>
        <color theme="1"/>
        <rFont val="Calibri"/>
        <family val="2"/>
        <scheme val="minor"/>
      </rPr>
      <t>DEFINITIONS:</t>
    </r>
    <r>
      <rPr>
        <sz val="10"/>
        <color theme="1"/>
        <rFont val="Calibri"/>
        <family val="2"/>
        <scheme val="minor"/>
      </rPr>
      <t xml:space="preserve">
All </t>
    </r>
    <r>
      <rPr>
        <b/>
        <sz val="10"/>
        <color theme="1"/>
        <rFont val="Calibri"/>
        <family val="2"/>
        <scheme val="minor"/>
      </rPr>
      <t>capital expenditure</t>
    </r>
    <r>
      <rPr>
        <sz val="10"/>
        <color theme="1"/>
        <rFont val="Calibri"/>
        <family val="2"/>
        <scheme val="minor"/>
      </rPr>
      <t xml:space="preserve"> represent either an asset or liability and are shown in the balance sheet. These typically include expenses for fixed assets such as land, building, plant and machinery or making improvements to fixed assets.
All </t>
    </r>
    <r>
      <rPr>
        <b/>
        <sz val="10"/>
        <color theme="1"/>
        <rFont val="Calibri"/>
        <family val="2"/>
        <scheme val="minor"/>
      </rPr>
      <t>revenue expenditure</t>
    </r>
    <r>
      <rPr>
        <sz val="10"/>
        <color theme="1"/>
        <rFont val="Calibri"/>
        <family val="2"/>
        <scheme val="minor"/>
      </rPr>
      <t> has to be deducted from the income earned by the firm. These are typically expenditures incurred for meeting day to day expenses of carrying on a business e.g., salaries, rent, rates, taxes, stationery etc.</t>
    </r>
  </si>
  <si>
    <t>Actual spend
FY 2017-18</t>
  </si>
  <si>
    <t>Projected spend 
FY 2018-19</t>
  </si>
  <si>
    <t xml:space="preserve">EPR System </t>
  </si>
  <si>
    <t>Medicine Management Systems</t>
  </si>
  <si>
    <t>C.1</t>
  </si>
  <si>
    <t>C.2</t>
  </si>
  <si>
    <t xml:space="preserve">E-prescribing </t>
  </si>
  <si>
    <t>Pharmacy</t>
  </si>
  <si>
    <t>Services</t>
  </si>
  <si>
    <t>D.1</t>
  </si>
  <si>
    <t>D.2</t>
  </si>
  <si>
    <t>D.3</t>
  </si>
  <si>
    <t>D.4</t>
  </si>
  <si>
    <t>D.5</t>
  </si>
  <si>
    <t>System Integration</t>
  </si>
  <si>
    <t>Outsourcing</t>
  </si>
  <si>
    <t>Project Management</t>
  </si>
  <si>
    <t>Interim Management</t>
  </si>
  <si>
    <t>Mobile Working 
(all IT used to enable workforce remotely  - devices,
MDM, security - encryption)</t>
  </si>
  <si>
    <t xml:space="preserve">Patient Digital Services </t>
  </si>
  <si>
    <t>F.1</t>
  </si>
  <si>
    <t>F.2</t>
  </si>
  <si>
    <t>Telehealth</t>
  </si>
  <si>
    <t>Patient Online</t>
  </si>
  <si>
    <t>G</t>
  </si>
  <si>
    <t>Analytics (including PHM)</t>
  </si>
  <si>
    <t>H</t>
  </si>
  <si>
    <t>Comments</t>
  </si>
  <si>
    <t>TOTAL SPEND (A+B+C+D+E+F+G+H)</t>
  </si>
  <si>
    <t>Total (£)</t>
  </si>
  <si>
    <t>Actual spend
FY 2015-16</t>
  </si>
  <si>
    <t>C.3</t>
  </si>
  <si>
    <t>D.6</t>
  </si>
  <si>
    <t>F.3</t>
  </si>
  <si>
    <t>Additional spend - please specify</t>
  </si>
  <si>
    <t>B.1</t>
  </si>
  <si>
    <t>Internal</t>
  </si>
  <si>
    <t>B.2</t>
  </si>
  <si>
    <t>External</t>
  </si>
  <si>
    <t>Shared Record</t>
  </si>
  <si>
    <t>Managed Services</t>
  </si>
  <si>
    <t>PACS</t>
  </si>
  <si>
    <t>G.1</t>
  </si>
  <si>
    <t>G.2</t>
  </si>
  <si>
    <t>G.3</t>
  </si>
  <si>
    <t>G.4</t>
  </si>
  <si>
    <t>RIS</t>
  </si>
  <si>
    <t>VNA</t>
  </si>
  <si>
    <t>Digital imaging systems</t>
  </si>
  <si>
    <r>
      <rPr>
        <b/>
        <sz val="11"/>
        <color theme="9"/>
        <rFont val="Calibri"/>
        <family val="2"/>
        <scheme val="minor"/>
      </rPr>
      <t>INSTRUCTIONS</t>
    </r>
    <r>
      <rPr>
        <sz val="10"/>
        <color theme="0"/>
        <rFont val="Calibri"/>
        <family val="2"/>
        <scheme val="minor"/>
      </rPr>
      <t xml:space="preserve">
-  Please provide overall spend for the listed systems (for each of the financial years 2015-16, 2016-17, 2017-18 and 2018-19), broken down by categories provided in the table below. 
- Please provide the spend  for the invidual breakdown of the  categories. Please enter NA if the data is not available for the category
-  Please populate capital or revenue expenditure under the respective headings in cells highlighted in</t>
    </r>
    <r>
      <rPr>
        <b/>
        <sz val="10"/>
        <color rgb="FFFFFF00"/>
        <rFont val="Calibri"/>
        <family val="2"/>
        <scheme val="minor"/>
      </rPr>
      <t xml:space="preserve"> yellow </t>
    </r>
    <r>
      <rPr>
        <b/>
        <sz val="10"/>
        <color theme="0"/>
        <rFont val="Calibri"/>
        <family val="2"/>
        <scheme val="minor"/>
      </rPr>
      <t xml:space="preserve">
-  </t>
    </r>
    <r>
      <rPr>
        <sz val="10"/>
        <color theme="0"/>
        <rFont val="Calibri"/>
        <family val="2"/>
        <scheme val="minor"/>
      </rPr>
      <t>Enter 0 in case the trust has no spend for that category</t>
    </r>
  </si>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</sst>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sz val="10"/>
      <color rgb="FFFFFF00"/>
      <name val="Calibri"/>
      <family val="2"/>
      <scheme val="minor"/>
    </font>
    <font>
      <sz val="10"/>
      <color theme="9"/>
      <name val="Calibri"/>
      <family val="2"/>
      <scheme val="minor"/>
    </font>
    <font>
      <b/>
      <sz val="11"/>
      <color theme="9"/>
      <name val="Calibri"/>
      <family val="2"/>
      <scheme val="minor"/>
    </font>
    <font>
      <sz val="10"/>
      <color rgb="FFFF0000"/>
      <name val="Calibri"/>
      <family val="2"/>
      <scheme val="minor"/>
    </font>
    <font>
      <b/>
      <sz val="10"/>
      <color rgb="FF0070C0"/>
      <name val="Calibri"/>
      <family val="2"/>
      <scheme val="minor"/>
    </font>
    <font>
      <b/>
      <sz val="11"/>
      <color theme="1"/>
      <name val="Calibri"/>
      <family val="2"/>
      <scheme val="minor"/>
    </font>
    <font>
      <i/>
      <sz val="11"/>
      <color theme="1"/>
      <name val="Calibri"/>
      <family val="2"/>
      <scheme val="minor"/>
    </font>
    <font>
      <b/>
      <u/>
      <sz val="16"/>
      <color theme="1"/>
      <name val="Calibri"/>
      <family val="2"/>
      <scheme val="minor"/>
    </font>
    <font>
      <b/>
      <sz val="14"/>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5" fillId="0" borderId="0" applyNumberFormat="0" applyFill="0" applyBorder="0" applyAlignment="0" applyProtection="0"/>
    <xf numFmtId="0" fontId="16" fillId="0" borderId="16" applyNumberFormat="0" applyFill="0" applyAlignment="0" applyProtection="0"/>
    <xf numFmtId="0" fontId="17" fillId="0" borderId="17" applyNumberFormat="0" applyFill="0" applyAlignment="0" applyProtection="0"/>
    <xf numFmtId="0" fontId="18" fillId="0" borderId="18" applyNumberFormat="0" applyFill="0" applyAlignment="0" applyProtection="0"/>
    <xf numFmtId="0" fontId="18" fillId="0" borderId="0" applyNumberFormat="0" applyFill="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0" applyNumberFormat="0" applyBorder="0" applyAlignment="0" applyProtection="0"/>
    <xf numFmtId="0" fontId="22" fillId="11" borderId="19" applyNumberFormat="0" applyAlignment="0" applyProtection="0"/>
    <xf numFmtId="0" fontId="23" fillId="12" borderId="20" applyNumberFormat="0" applyAlignment="0" applyProtection="0"/>
    <xf numFmtId="0" fontId="24" fillId="12" borderId="19" applyNumberFormat="0" applyAlignment="0" applyProtection="0"/>
    <xf numFmtId="0" fontId="25" fillId="0" borderId="21" applyNumberFormat="0" applyFill="0" applyAlignment="0" applyProtection="0"/>
    <xf numFmtId="0" fontId="26" fillId="13" borderId="22" applyNumberFormat="0" applyAlignment="0" applyProtection="0"/>
    <xf numFmtId="0" fontId="27" fillId="0" borderId="0" applyNumberFormat="0" applyFill="0" applyBorder="0" applyAlignment="0" applyProtection="0"/>
    <xf numFmtId="0" fontId="14" fillId="14" borderId="23" applyNumberFormat="0" applyFont="0" applyAlignment="0" applyProtection="0"/>
    <xf numFmtId="0" fontId="28" fillId="0" borderId="0" applyNumberFormat="0" applyFill="0" applyBorder="0" applyAlignment="0" applyProtection="0"/>
    <xf numFmtId="0" fontId="10" fillId="0" borderId="24" applyNumberFormat="0" applyFill="0" applyAlignment="0" applyProtection="0"/>
    <xf numFmtId="0" fontId="29"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29" fillId="38" borderId="0" applyNumberFormat="0" applyBorder="0" applyAlignment="0" applyProtection="0"/>
  </cellStyleXfs>
  <cellXfs count="56">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top" wrapText="1"/>
    </xf>
    <xf numFmtId="0" fontId="3" fillId="0" borderId="11" xfId="0" applyFont="1" applyFill="1" applyBorder="1" applyAlignment="1">
      <alignment vertical="center" wrapText="1"/>
    </xf>
    <xf numFmtId="0" fontId="1" fillId="0" borderId="0" xfId="0" applyFont="1" applyBorder="1" applyAlignment="1">
      <alignment vertical="center"/>
    </xf>
    <xf numFmtId="0" fontId="1" fillId="3" borderId="1" xfId="0" applyFont="1" applyFill="1" applyBorder="1" applyAlignment="1" applyProtection="1">
      <alignment vertical="center"/>
      <protection locked="0"/>
    </xf>
    <xf numFmtId="0" fontId="2" fillId="6" borderId="5" xfId="0" applyFont="1" applyFill="1" applyBorder="1" applyAlignment="1">
      <alignment horizontal="center" vertical="center"/>
    </xf>
    <xf numFmtId="0" fontId="2" fillId="6" borderId="8" xfId="0" applyFont="1" applyFill="1" applyBorder="1" applyAlignment="1">
      <alignment horizontal="center" vertical="center"/>
    </xf>
    <xf numFmtId="0" fontId="1" fillId="6" borderId="8" xfId="0" applyFont="1" applyFill="1" applyBorder="1" applyAlignment="1">
      <alignment vertical="center"/>
    </xf>
    <xf numFmtId="0" fontId="1" fillId="6" borderId="9" xfId="0" applyFont="1" applyFill="1" applyBorder="1" applyAlignment="1">
      <alignment vertical="center"/>
    </xf>
    <xf numFmtId="0" fontId="8" fillId="0" borderId="0" xfId="0" applyFont="1" applyAlignment="1">
      <alignment vertical="center"/>
    </xf>
    <xf numFmtId="0" fontId="9" fillId="0" borderId="0" xfId="0" applyFont="1" applyFill="1" applyAlignment="1">
      <alignment vertical="center"/>
    </xf>
    <xf numFmtId="0" fontId="9" fillId="0" borderId="0" xfId="0" applyFont="1" applyAlignment="1">
      <alignment vertical="center"/>
    </xf>
    <xf numFmtId="0" fontId="1" fillId="0" borderId="0" xfId="0" applyFont="1" applyFill="1" applyBorder="1" applyAlignment="1">
      <alignment vertical="top" wrapText="1"/>
    </xf>
    <xf numFmtId="0" fontId="1" fillId="7" borderId="1" xfId="0" applyFont="1" applyFill="1" applyBorder="1" applyAlignment="1" applyProtection="1">
      <alignment vertical="center"/>
      <protection locked="0"/>
    </xf>
    <xf numFmtId="3" fontId="1" fillId="3" borderId="1" xfId="0" applyNumberFormat="1" applyFont="1" applyFill="1" applyBorder="1" applyAlignment="1" applyProtection="1">
      <alignment vertical="center"/>
      <protection locked="0"/>
    </xf>
    <xf numFmtId="3" fontId="1" fillId="7" borderId="1" xfId="0" applyNumberFormat="1" applyFont="1" applyFill="1" applyBorder="1" applyAlignment="1" applyProtection="1">
      <alignment vertical="center"/>
      <protection locked="0"/>
    </xf>
    <xf numFmtId="0" fontId="2" fillId="2"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indent="2"/>
    </xf>
    <xf numFmtId="0" fontId="11" fillId="0" borderId="1" xfId="0" applyFont="1" applyFill="1" applyBorder="1" applyAlignment="1" applyProtection="1">
      <alignment horizontal="left" vertical="center" wrapText="1" indent="3"/>
    </xf>
    <xf numFmtId="0" fontId="10" fillId="4" borderId="1" xfId="0" applyFont="1" applyFill="1" applyBorder="1" applyAlignment="1" applyProtection="1">
      <alignment horizontal="left" vertical="center"/>
    </xf>
    <xf numFmtId="0" fontId="11" fillId="0" borderId="1" xfId="0" applyFont="1" applyFill="1" applyBorder="1" applyAlignment="1" applyProtection="1">
      <alignment horizontal="left" vertical="center" indent="3"/>
    </xf>
    <xf numFmtId="0" fontId="11" fillId="0" borderId="1" xfId="0" applyFont="1" applyFill="1" applyBorder="1" applyAlignment="1" applyProtection="1">
      <alignment horizontal="left" vertical="center" wrapText="1" indent="2"/>
    </xf>
    <xf numFmtId="3" fontId="1" fillId="3" borderId="8" xfId="0" applyNumberFormat="1" applyFont="1" applyFill="1" applyBorder="1" applyAlignment="1" applyProtection="1">
      <alignment vertical="center"/>
      <protection locked="0"/>
    </xf>
    <xf numFmtId="3" fontId="1" fillId="5" borderId="1" xfId="0" applyNumberFormat="1" applyFont="1" applyFill="1" applyBorder="1" applyAlignment="1" applyProtection="1">
      <alignment vertical="center"/>
      <protection locked="0"/>
    </xf>
    <xf numFmtId="0" fontId="6" fillId="6" borderId="11" xfId="0" quotePrefix="1" applyFont="1" applyFill="1" applyBorder="1" applyAlignment="1" applyProtection="1">
      <alignment horizontal="left" vertical="center" wrapText="1"/>
    </xf>
    <xf numFmtId="0" fontId="6" fillId="6" borderId="0" xfId="0" quotePrefix="1" applyFont="1" applyFill="1" applyBorder="1" applyAlignment="1" applyProtection="1">
      <alignment horizontal="left" vertical="center" wrapText="1"/>
    </xf>
    <xf numFmtId="0" fontId="6" fillId="6" borderId="14" xfId="0" quotePrefix="1" applyFont="1" applyFill="1" applyBorder="1" applyAlignment="1" applyProtection="1">
      <alignment horizontal="left" vertical="center" wrapText="1"/>
    </xf>
    <xf numFmtId="0" fontId="1" fillId="5" borderId="5" xfId="0" applyFont="1" applyFill="1" applyBorder="1" applyAlignment="1" applyProtection="1">
      <alignment horizontal="center" vertical="top" wrapText="1"/>
    </xf>
    <xf numFmtId="0" fontId="1" fillId="5" borderId="8" xfId="0" applyFont="1" applyFill="1" applyBorder="1" applyAlignment="1" applyProtection="1">
      <alignment horizontal="center" vertical="top" wrapText="1"/>
    </xf>
    <xf numFmtId="0" fontId="1" fillId="5" borderId="9" xfId="0" applyFont="1" applyFill="1" applyBorder="1" applyAlignment="1" applyProtection="1">
      <alignment horizontal="center" vertical="top" wrapText="1"/>
    </xf>
    <xf numFmtId="0" fontId="1" fillId="0" borderId="0" xfId="0" applyFont="1" applyFill="1" applyBorder="1" applyAlignment="1">
      <alignment horizontal="left"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13" fillId="5" borderId="4"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12" fillId="0" borderId="2"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color rgb="FFFFFF99"/>
      <color rgb="FFFFCC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tabSelected="1" topLeftCell="A10" zoomScale="85" zoomScaleNormal="85" workbookViewId="0">
      <selection activeCell="E12" sqref="E12"/>
    </sheetView>
  </sheetViews>
  <sheetFormatPr defaultColWidth="9.140625" defaultRowHeight="12.75" x14ac:dyDescent="0.25"/>
  <cols>
    <col min="1" max="1" width="9.28515625" style="2" customWidth="1"/>
    <col min="2" max="2" width="45.28515625" style="2" customWidth="1"/>
    <col min="3" max="3" width="9.42578125" style="2" customWidth="1"/>
    <col min="4" max="4" width="9.140625" style="2" customWidth="1"/>
    <col min="5" max="5" width="9.28515625" style="2" customWidth="1"/>
    <col min="6" max="6" width="1.5703125" style="2" customWidth="1"/>
    <col min="7" max="9" width="10.7109375" style="2" customWidth="1"/>
    <col min="10" max="10" width="1.5703125" style="2" customWidth="1"/>
    <col min="11" max="11" width="9.28515625" style="2" customWidth="1"/>
    <col min="12" max="13" width="10.7109375" style="2" customWidth="1"/>
    <col min="14" max="14" width="1.5703125" style="2" customWidth="1"/>
    <col min="15" max="15" width="9.5703125" style="2" customWidth="1"/>
    <col min="16" max="17" width="10.140625" style="2" customWidth="1"/>
    <col min="18" max="18" width="4" style="2" customWidth="1"/>
    <col min="19" max="19" width="23" style="2" customWidth="1"/>
    <col min="20" max="20" width="9.140625" style="2" customWidth="1"/>
    <col min="21" max="16384" width="9.140625" style="2"/>
  </cols>
  <sheetData>
    <row r="1" spans="1:23" ht="78" customHeight="1" x14ac:dyDescent="0.25">
      <c r="A1" s="28" t="s">
        <v>60</v>
      </c>
      <c r="B1" s="29"/>
      <c r="C1" s="29"/>
      <c r="D1" s="29"/>
      <c r="E1" s="29"/>
      <c r="F1" s="29"/>
      <c r="G1" s="29"/>
      <c r="H1" s="29"/>
      <c r="I1" s="29"/>
      <c r="J1" s="29"/>
      <c r="K1" s="29"/>
      <c r="L1" s="29"/>
      <c r="M1" s="29"/>
      <c r="N1" s="29"/>
      <c r="O1" s="29"/>
      <c r="P1" s="29"/>
      <c r="Q1" s="30"/>
      <c r="R1" s="4"/>
      <c r="S1" s="31" t="s">
        <v>10</v>
      </c>
      <c r="T1" s="5"/>
    </row>
    <row r="2" spans="1:23" ht="9" customHeight="1" x14ac:dyDescent="0.25">
      <c r="S2" s="32"/>
    </row>
    <row r="3" spans="1:23" ht="21" customHeight="1" x14ac:dyDescent="0.25">
      <c r="A3" s="12"/>
      <c r="B3" s="13"/>
      <c r="C3" s="13"/>
      <c r="D3" s="13"/>
      <c r="E3" s="13"/>
      <c r="F3" s="11"/>
      <c r="G3" s="11"/>
      <c r="H3" s="11"/>
      <c r="I3" s="11"/>
      <c r="J3" s="11"/>
      <c r="K3" s="11"/>
      <c r="L3" s="11"/>
      <c r="M3" s="11"/>
      <c r="N3" s="11"/>
      <c r="O3" s="11"/>
      <c r="P3" s="11"/>
      <c r="Q3" s="11"/>
      <c r="S3" s="32"/>
    </row>
    <row r="4" spans="1:23" ht="29.25" customHeight="1" x14ac:dyDescent="0.25">
      <c r="A4" s="35" t="s">
        <v>9</v>
      </c>
      <c r="B4" s="36"/>
      <c r="C4" s="44" t="s">
        <v>41</v>
      </c>
      <c r="D4" s="45"/>
      <c r="E4" s="46"/>
      <c r="F4" s="7"/>
      <c r="G4" s="41" t="s">
        <v>0</v>
      </c>
      <c r="H4" s="42"/>
      <c r="I4" s="43"/>
      <c r="J4" s="7"/>
      <c r="K4" s="44" t="s">
        <v>11</v>
      </c>
      <c r="L4" s="45"/>
      <c r="M4" s="46"/>
      <c r="N4" s="7"/>
      <c r="O4" s="44" t="s">
        <v>12</v>
      </c>
      <c r="P4" s="45"/>
      <c r="Q4" s="46"/>
      <c r="S4" s="32"/>
    </row>
    <row r="5" spans="1:23" ht="12.75" customHeight="1" x14ac:dyDescent="0.25">
      <c r="A5" s="37"/>
      <c r="B5" s="38"/>
      <c r="C5" s="18" t="s">
        <v>1</v>
      </c>
      <c r="D5" s="18" t="s">
        <v>2</v>
      </c>
      <c r="E5" s="18" t="s">
        <v>40</v>
      </c>
      <c r="F5" s="8"/>
      <c r="G5" s="18" t="s">
        <v>1</v>
      </c>
      <c r="H5" s="18" t="s">
        <v>2</v>
      </c>
      <c r="I5" s="18" t="s">
        <v>40</v>
      </c>
      <c r="J5" s="8"/>
      <c r="K5" s="18" t="s">
        <v>1</v>
      </c>
      <c r="L5" s="18" t="s">
        <v>2</v>
      </c>
      <c r="M5" s="18" t="s">
        <v>40</v>
      </c>
      <c r="N5" s="8"/>
      <c r="O5" s="18" t="s">
        <v>1</v>
      </c>
      <c r="P5" s="18" t="s">
        <v>2</v>
      </c>
      <c r="Q5" s="18" t="s">
        <v>40</v>
      </c>
      <c r="S5" s="32"/>
    </row>
    <row r="6" spans="1:23" ht="28.5" customHeight="1" x14ac:dyDescent="0.25">
      <c r="A6" s="19" t="s">
        <v>3</v>
      </c>
      <c r="B6" s="20" t="s">
        <v>13</v>
      </c>
      <c r="C6" s="16">
        <f>66301.88+3290.87</f>
        <v>69592.75</v>
      </c>
      <c r="D6" s="6">
        <v>0</v>
      </c>
      <c r="E6" s="16">
        <f>+C6+D6</f>
        <v>69592.75</v>
      </c>
      <c r="F6" s="9"/>
      <c r="G6" s="16">
        <f>25317.52+864+45437.44</f>
        <v>71618.960000000006</v>
      </c>
      <c r="H6" s="6">
        <v>0</v>
      </c>
      <c r="I6" s="16">
        <f>+G6+H6</f>
        <v>71618.960000000006</v>
      </c>
      <c r="J6" s="9"/>
      <c r="K6" s="16">
        <f>75691.57+1440+49070.74-50583</f>
        <v>75619.31</v>
      </c>
      <c r="L6" s="6">
        <v>0</v>
      </c>
      <c r="M6" s="16">
        <f>+K6+L6</f>
        <v>75619.31</v>
      </c>
      <c r="N6" s="9"/>
      <c r="O6" s="16">
        <f>((60432+1440)*44%)+49071</f>
        <v>76294.679999999993</v>
      </c>
      <c r="P6" s="6">
        <v>0</v>
      </c>
      <c r="Q6" s="26">
        <f>+O6+P6</f>
        <v>76294.679999999993</v>
      </c>
      <c r="S6" s="32"/>
    </row>
    <row r="7" spans="1:23" ht="48.75" customHeight="1" x14ac:dyDescent="0.25">
      <c r="A7" s="19" t="s">
        <v>4</v>
      </c>
      <c r="B7" s="20" t="s">
        <v>50</v>
      </c>
      <c r="C7" s="6" t="s">
        <v>61</v>
      </c>
      <c r="D7" s="6" t="s">
        <v>61</v>
      </c>
      <c r="E7" s="6" t="s">
        <v>61</v>
      </c>
      <c r="F7" s="9"/>
      <c r="G7" s="6" t="s">
        <v>61</v>
      </c>
      <c r="H7" s="6" t="s">
        <v>61</v>
      </c>
      <c r="I7" s="6" t="s">
        <v>61</v>
      </c>
      <c r="J7" s="9"/>
      <c r="K7" s="6" t="s">
        <v>61</v>
      </c>
      <c r="L7" s="6" t="s">
        <v>61</v>
      </c>
      <c r="M7" s="6" t="s">
        <v>61</v>
      </c>
      <c r="N7" s="9"/>
      <c r="O7" s="6" t="s">
        <v>61</v>
      </c>
      <c r="P7" s="6" t="s">
        <v>61</v>
      </c>
      <c r="Q7" s="6" t="s">
        <v>61</v>
      </c>
      <c r="S7" s="32"/>
    </row>
    <row r="8" spans="1:23" ht="48.75" customHeight="1" x14ac:dyDescent="0.25">
      <c r="A8" s="21" t="s">
        <v>46</v>
      </c>
      <c r="B8" s="22" t="s">
        <v>47</v>
      </c>
      <c r="C8" s="15"/>
      <c r="D8" s="17"/>
      <c r="E8" s="15"/>
      <c r="F8" s="9"/>
      <c r="G8" s="15"/>
      <c r="H8" s="17"/>
      <c r="I8" s="17"/>
      <c r="J8" s="9"/>
      <c r="K8" s="15"/>
      <c r="L8" s="17"/>
      <c r="M8" s="17"/>
      <c r="N8" s="9"/>
      <c r="O8" s="15"/>
      <c r="P8" s="15"/>
      <c r="Q8" s="15"/>
      <c r="S8" s="32"/>
    </row>
    <row r="9" spans="1:23" ht="48.75" customHeight="1" x14ac:dyDescent="0.25">
      <c r="A9" s="21" t="s">
        <v>48</v>
      </c>
      <c r="B9" s="22" t="s">
        <v>49</v>
      </c>
      <c r="C9" s="17"/>
      <c r="D9" s="17"/>
      <c r="E9" s="17"/>
      <c r="F9" s="9"/>
      <c r="G9" s="17"/>
      <c r="H9" s="17"/>
      <c r="I9" s="17"/>
      <c r="J9" s="9"/>
      <c r="K9" s="17"/>
      <c r="L9" s="17"/>
      <c r="M9" s="17"/>
      <c r="N9" s="9"/>
      <c r="O9" s="17"/>
      <c r="P9" s="17"/>
      <c r="Q9" s="17"/>
      <c r="S9" s="32"/>
    </row>
    <row r="10" spans="1:23" ht="30" customHeight="1" x14ac:dyDescent="0.25">
      <c r="A10" s="19" t="s">
        <v>5</v>
      </c>
      <c r="B10" s="20" t="s">
        <v>14</v>
      </c>
      <c r="C10" s="6" t="s">
        <v>61</v>
      </c>
      <c r="D10" s="6" t="s">
        <v>61</v>
      </c>
      <c r="E10" s="6" t="s">
        <v>61</v>
      </c>
      <c r="F10" s="9"/>
      <c r="G10" s="6" t="s">
        <v>61</v>
      </c>
      <c r="H10" s="6" t="s">
        <v>61</v>
      </c>
      <c r="I10" s="6" t="s">
        <v>61</v>
      </c>
      <c r="J10" s="9"/>
      <c r="K10" s="6" t="s">
        <v>61</v>
      </c>
      <c r="L10" s="6" t="s">
        <v>61</v>
      </c>
      <c r="M10" s="6" t="s">
        <v>61</v>
      </c>
      <c r="N10" s="9"/>
      <c r="O10" s="6" t="s">
        <v>61</v>
      </c>
      <c r="P10" s="6" t="s">
        <v>61</v>
      </c>
      <c r="Q10" s="6" t="s">
        <v>61</v>
      </c>
      <c r="S10" s="32"/>
    </row>
    <row r="11" spans="1:23" ht="30" customHeight="1" x14ac:dyDescent="0.25">
      <c r="A11" s="21" t="s">
        <v>15</v>
      </c>
      <c r="B11" s="22" t="s">
        <v>17</v>
      </c>
      <c r="C11" s="15">
        <v>0</v>
      </c>
      <c r="D11" s="17"/>
      <c r="E11" s="17">
        <f>+C11+D11</f>
        <v>0</v>
      </c>
      <c r="F11" s="9"/>
      <c r="G11" s="17">
        <f>45437.44</f>
        <v>45437.440000000002</v>
      </c>
      <c r="H11" s="17"/>
      <c r="I11" s="17">
        <f>+G11+H11</f>
        <v>45437.440000000002</v>
      </c>
      <c r="J11" s="9"/>
      <c r="K11" s="17">
        <f>49070.74</f>
        <v>49070.74</v>
      </c>
      <c r="L11" s="17"/>
      <c r="M11" s="17">
        <f>+K11+L11</f>
        <v>49070.74</v>
      </c>
      <c r="N11" s="9"/>
      <c r="O11" s="17">
        <v>50000</v>
      </c>
      <c r="P11" s="15"/>
      <c r="Q11" s="17">
        <f>+O11+P11</f>
        <v>50000</v>
      </c>
      <c r="S11" s="32"/>
    </row>
    <row r="12" spans="1:23" ht="30" customHeight="1" x14ac:dyDescent="0.25">
      <c r="A12" s="21" t="s">
        <v>16</v>
      </c>
      <c r="B12" s="22" t="s">
        <v>18</v>
      </c>
      <c r="C12" s="17"/>
      <c r="D12" s="17"/>
      <c r="E12" s="17"/>
      <c r="F12" s="9"/>
      <c r="G12" s="17"/>
      <c r="H12" s="17"/>
      <c r="I12" s="17"/>
      <c r="J12" s="9"/>
      <c r="K12" s="17"/>
      <c r="L12" s="17"/>
      <c r="M12" s="17"/>
      <c r="N12" s="9"/>
      <c r="O12" s="17"/>
      <c r="P12" s="17"/>
      <c r="Q12" s="17"/>
      <c r="S12" s="32"/>
    </row>
    <row r="13" spans="1:23" ht="30" customHeight="1" x14ac:dyDescent="0.25">
      <c r="A13" s="21" t="s">
        <v>42</v>
      </c>
      <c r="B13" s="22" t="s">
        <v>45</v>
      </c>
      <c r="C13" s="15"/>
      <c r="D13" s="15"/>
      <c r="E13" s="15"/>
      <c r="F13" s="9"/>
      <c r="G13" s="15"/>
      <c r="H13" s="17"/>
      <c r="I13" s="15"/>
      <c r="J13" s="9"/>
      <c r="K13" s="15"/>
      <c r="L13" s="15"/>
      <c r="M13" s="15"/>
      <c r="N13" s="9"/>
      <c r="O13" s="15"/>
      <c r="P13" s="15"/>
      <c r="Q13" s="15"/>
      <c r="S13" s="33"/>
    </row>
    <row r="14" spans="1:23" ht="24" customHeight="1" x14ac:dyDescent="0.25">
      <c r="A14" s="19" t="s">
        <v>6</v>
      </c>
      <c r="B14" s="23" t="s">
        <v>19</v>
      </c>
      <c r="C14" s="6" t="s">
        <v>61</v>
      </c>
      <c r="D14" s="6" t="s">
        <v>61</v>
      </c>
      <c r="E14" s="6" t="s">
        <v>61</v>
      </c>
      <c r="F14" s="9"/>
      <c r="G14" s="6" t="s">
        <v>61</v>
      </c>
      <c r="H14" s="6" t="s">
        <v>61</v>
      </c>
      <c r="I14" s="6" t="s">
        <v>61</v>
      </c>
      <c r="J14" s="9"/>
      <c r="K14" s="6" t="s">
        <v>61</v>
      </c>
      <c r="L14" s="6" t="s">
        <v>61</v>
      </c>
      <c r="M14" s="6" t="s">
        <v>61</v>
      </c>
      <c r="N14" s="9"/>
      <c r="O14" s="6" t="s">
        <v>61</v>
      </c>
      <c r="P14" s="6" t="s">
        <v>61</v>
      </c>
      <c r="Q14" s="6" t="s">
        <v>61</v>
      </c>
      <c r="S14" s="14"/>
    </row>
    <row r="15" spans="1:23" ht="24" customHeight="1" x14ac:dyDescent="0.25">
      <c r="A15" s="21" t="s">
        <v>20</v>
      </c>
      <c r="B15" s="24" t="s">
        <v>25</v>
      </c>
      <c r="C15" s="15"/>
      <c r="D15" s="15"/>
      <c r="E15" s="15"/>
      <c r="F15" s="9"/>
      <c r="G15" s="15"/>
      <c r="H15" s="15"/>
      <c r="I15" s="15"/>
      <c r="J15" s="9"/>
      <c r="K15" s="15"/>
      <c r="L15" s="15"/>
      <c r="M15" s="15"/>
      <c r="N15" s="9"/>
      <c r="O15" s="15"/>
      <c r="P15" s="15"/>
      <c r="Q15" s="15"/>
      <c r="S15" s="47" t="s">
        <v>38</v>
      </c>
      <c r="T15" s="48"/>
      <c r="U15" s="48"/>
      <c r="V15" s="48"/>
      <c r="W15" s="49"/>
    </row>
    <row r="16" spans="1:23" ht="24" customHeight="1" x14ac:dyDescent="0.25">
      <c r="A16" s="21" t="s">
        <v>21</v>
      </c>
      <c r="B16" s="24" t="s">
        <v>26</v>
      </c>
      <c r="C16" s="15"/>
      <c r="D16" s="15"/>
      <c r="E16" s="15"/>
      <c r="F16" s="9"/>
      <c r="G16" s="15"/>
      <c r="H16" s="15"/>
      <c r="I16" s="15"/>
      <c r="J16" s="9"/>
      <c r="K16" s="15"/>
      <c r="L16" s="15"/>
      <c r="M16" s="15"/>
      <c r="N16" s="9"/>
      <c r="O16" s="15"/>
      <c r="P16" s="15"/>
      <c r="Q16" s="15"/>
      <c r="S16" s="50"/>
      <c r="T16" s="51"/>
      <c r="U16" s="51"/>
      <c r="V16" s="51"/>
      <c r="W16" s="52"/>
    </row>
    <row r="17" spans="1:23" ht="24" customHeight="1" x14ac:dyDescent="0.25">
      <c r="A17" s="21" t="s">
        <v>22</v>
      </c>
      <c r="B17" s="24" t="s">
        <v>27</v>
      </c>
      <c r="C17" s="15"/>
      <c r="D17" s="15"/>
      <c r="E17" s="15"/>
      <c r="F17" s="9"/>
      <c r="G17" s="15"/>
      <c r="H17" s="15"/>
      <c r="I17" s="15"/>
      <c r="J17" s="9"/>
      <c r="K17" s="15"/>
      <c r="L17" s="15"/>
      <c r="M17" s="15"/>
      <c r="N17" s="9"/>
      <c r="O17" s="15"/>
      <c r="P17" s="15"/>
      <c r="Q17" s="15"/>
      <c r="S17" s="50"/>
      <c r="T17" s="51"/>
      <c r="U17" s="51"/>
      <c r="V17" s="51"/>
      <c r="W17" s="52"/>
    </row>
    <row r="18" spans="1:23" ht="24" customHeight="1" x14ac:dyDescent="0.25">
      <c r="A18" s="21" t="s">
        <v>23</v>
      </c>
      <c r="B18" s="24" t="s">
        <v>28</v>
      </c>
      <c r="C18" s="15"/>
      <c r="D18" s="15"/>
      <c r="E18" s="15"/>
      <c r="F18" s="9"/>
      <c r="G18" s="15"/>
      <c r="H18" s="15"/>
      <c r="I18" s="15"/>
      <c r="J18" s="9"/>
      <c r="K18" s="15"/>
      <c r="L18" s="15"/>
      <c r="M18" s="15"/>
      <c r="N18" s="9"/>
      <c r="O18" s="15"/>
      <c r="P18" s="15"/>
      <c r="Q18" s="15"/>
      <c r="S18" s="50"/>
      <c r="T18" s="51"/>
      <c r="U18" s="51"/>
      <c r="V18" s="51"/>
      <c r="W18" s="52"/>
    </row>
    <row r="19" spans="1:23" ht="24" customHeight="1" x14ac:dyDescent="0.25">
      <c r="A19" s="21" t="s">
        <v>24</v>
      </c>
      <c r="B19" s="24" t="s">
        <v>51</v>
      </c>
      <c r="C19" s="15"/>
      <c r="D19" s="15"/>
      <c r="E19" s="15"/>
      <c r="F19" s="9"/>
      <c r="G19" s="15"/>
      <c r="H19" s="15"/>
      <c r="I19" s="15"/>
      <c r="J19" s="9"/>
      <c r="K19" s="15"/>
      <c r="L19" s="15"/>
      <c r="M19" s="15"/>
      <c r="N19" s="9"/>
      <c r="O19" s="15"/>
      <c r="P19" s="15"/>
      <c r="Q19" s="15"/>
      <c r="S19" s="50"/>
      <c r="T19" s="51"/>
      <c r="U19" s="51"/>
      <c r="V19" s="51"/>
      <c r="W19" s="52"/>
    </row>
    <row r="20" spans="1:23" ht="24" customHeight="1" x14ac:dyDescent="0.25">
      <c r="A20" s="21" t="s">
        <v>43</v>
      </c>
      <c r="B20" s="24" t="s">
        <v>45</v>
      </c>
      <c r="C20" s="15"/>
      <c r="D20" s="15"/>
      <c r="E20" s="15"/>
      <c r="F20" s="9"/>
      <c r="G20" s="15"/>
      <c r="H20" s="15"/>
      <c r="I20" s="15"/>
      <c r="J20" s="9"/>
      <c r="K20" s="15"/>
      <c r="L20" s="15"/>
      <c r="M20" s="15"/>
      <c r="N20" s="9"/>
      <c r="O20" s="15"/>
      <c r="P20" s="15"/>
      <c r="Q20" s="15"/>
      <c r="S20" s="50"/>
      <c r="T20" s="51"/>
      <c r="U20" s="51"/>
      <c r="V20" s="51"/>
      <c r="W20" s="52"/>
    </row>
    <row r="21" spans="1:23" ht="53.25" customHeight="1" x14ac:dyDescent="0.25">
      <c r="A21" s="19" t="s">
        <v>7</v>
      </c>
      <c r="B21" s="20" t="s">
        <v>29</v>
      </c>
      <c r="C21" s="6" t="s">
        <v>61</v>
      </c>
      <c r="D21" s="6" t="s">
        <v>61</v>
      </c>
      <c r="E21" s="6" t="s">
        <v>61</v>
      </c>
      <c r="F21" s="9"/>
      <c r="G21" s="6" t="s">
        <v>61</v>
      </c>
      <c r="H21" s="6" t="s">
        <v>61</v>
      </c>
      <c r="I21" s="6" t="s">
        <v>61</v>
      </c>
      <c r="J21" s="9"/>
      <c r="K21" s="6" t="s">
        <v>61</v>
      </c>
      <c r="L21" s="6" t="s">
        <v>61</v>
      </c>
      <c r="M21" s="6" t="s">
        <v>61</v>
      </c>
      <c r="N21" s="9"/>
      <c r="O21" s="6" t="s">
        <v>61</v>
      </c>
      <c r="P21" s="6" t="s">
        <v>61</v>
      </c>
      <c r="Q21" s="6" t="s">
        <v>61</v>
      </c>
      <c r="S21" s="50"/>
      <c r="T21" s="51"/>
      <c r="U21" s="51"/>
      <c r="V21" s="51"/>
      <c r="W21" s="52"/>
    </row>
    <row r="22" spans="1:23" ht="37.5" customHeight="1" x14ac:dyDescent="0.25">
      <c r="A22" s="19" t="s">
        <v>8</v>
      </c>
      <c r="B22" s="20" t="s">
        <v>30</v>
      </c>
      <c r="C22" s="16">
        <v>111100</v>
      </c>
      <c r="D22" s="16">
        <v>0</v>
      </c>
      <c r="E22" s="16">
        <v>111100</v>
      </c>
      <c r="F22" s="9"/>
      <c r="G22" s="16">
        <v>255990</v>
      </c>
      <c r="H22" s="16">
        <v>0</v>
      </c>
      <c r="I22" s="16">
        <v>255990</v>
      </c>
      <c r="J22" s="9"/>
      <c r="K22" s="16">
        <f>+K23+K24+K25</f>
        <v>237600</v>
      </c>
      <c r="L22" s="16">
        <f>+L23+L24+L25</f>
        <v>0</v>
      </c>
      <c r="M22" s="16">
        <f>+K22+L22</f>
        <v>237600</v>
      </c>
      <c r="N22" s="9"/>
      <c r="O22" s="16">
        <v>246000</v>
      </c>
      <c r="P22" s="16">
        <v>0</v>
      </c>
      <c r="Q22" s="16">
        <v>246000</v>
      </c>
      <c r="S22" s="50"/>
      <c r="T22" s="51"/>
      <c r="U22" s="51"/>
      <c r="V22" s="51"/>
      <c r="W22" s="52"/>
    </row>
    <row r="23" spans="1:23" ht="37.5" customHeight="1" x14ac:dyDescent="0.25">
      <c r="A23" s="21" t="s">
        <v>31</v>
      </c>
      <c r="B23" s="25" t="s">
        <v>33</v>
      </c>
      <c r="C23" s="16">
        <v>111100</v>
      </c>
      <c r="D23" s="16">
        <v>0</v>
      </c>
      <c r="E23" s="16">
        <v>111100</v>
      </c>
      <c r="F23" s="9"/>
      <c r="G23" s="16">
        <v>255990</v>
      </c>
      <c r="H23" s="16">
        <v>0</v>
      </c>
      <c r="I23" s="16">
        <v>255990</v>
      </c>
      <c r="J23" s="9"/>
      <c r="K23" s="16">
        <v>237600</v>
      </c>
      <c r="L23" s="16">
        <v>0</v>
      </c>
      <c r="M23" s="16">
        <f>+K23+L23</f>
        <v>237600</v>
      </c>
      <c r="N23" s="9"/>
      <c r="O23" s="16">
        <v>246000</v>
      </c>
      <c r="P23" s="16">
        <v>0</v>
      </c>
      <c r="Q23" s="16">
        <v>246000</v>
      </c>
      <c r="S23" s="50"/>
      <c r="T23" s="51"/>
      <c r="U23" s="51"/>
      <c r="V23" s="51"/>
      <c r="W23" s="52"/>
    </row>
    <row r="24" spans="1:23" ht="37.5" customHeight="1" x14ac:dyDescent="0.25">
      <c r="A24" s="21" t="s">
        <v>32</v>
      </c>
      <c r="B24" s="25" t="s">
        <v>34</v>
      </c>
      <c r="C24" s="15"/>
      <c r="D24" s="15"/>
      <c r="E24" s="15"/>
      <c r="F24" s="9"/>
      <c r="G24" s="15"/>
      <c r="H24" s="15"/>
      <c r="I24" s="15"/>
      <c r="J24" s="9"/>
      <c r="K24" s="15"/>
      <c r="L24" s="15"/>
      <c r="M24" s="15"/>
      <c r="N24" s="9"/>
      <c r="O24" s="15"/>
      <c r="P24" s="15"/>
      <c r="Q24" s="15"/>
      <c r="S24" s="50"/>
      <c r="T24" s="51"/>
      <c r="U24" s="51"/>
      <c r="V24" s="51"/>
      <c r="W24" s="52"/>
    </row>
    <row r="25" spans="1:23" ht="37.5" customHeight="1" x14ac:dyDescent="0.25">
      <c r="A25" s="21" t="s">
        <v>44</v>
      </c>
      <c r="B25" s="25" t="s">
        <v>45</v>
      </c>
      <c r="C25" s="15"/>
      <c r="D25" s="15"/>
      <c r="E25" s="15"/>
      <c r="F25" s="9"/>
      <c r="G25" s="15"/>
      <c r="H25" s="15"/>
      <c r="I25" s="15"/>
      <c r="J25" s="9"/>
      <c r="K25" s="15"/>
      <c r="L25" s="15"/>
      <c r="M25" s="15"/>
      <c r="N25" s="9"/>
      <c r="O25" s="15"/>
      <c r="P25" s="15"/>
      <c r="Q25" s="15"/>
      <c r="S25" s="50"/>
      <c r="T25" s="51"/>
      <c r="U25" s="51"/>
      <c r="V25" s="51"/>
      <c r="W25" s="52"/>
    </row>
    <row r="26" spans="1:23" ht="37.5" customHeight="1" x14ac:dyDescent="0.25">
      <c r="A26" s="19" t="s">
        <v>35</v>
      </c>
      <c r="B26" s="20" t="s">
        <v>59</v>
      </c>
      <c r="C26" s="6" t="s">
        <v>61</v>
      </c>
      <c r="D26" s="6" t="s">
        <v>61</v>
      </c>
      <c r="E26" s="6" t="s">
        <v>61</v>
      </c>
      <c r="F26" s="9"/>
      <c r="G26" s="6" t="s">
        <v>61</v>
      </c>
      <c r="H26" s="6" t="s">
        <v>61</v>
      </c>
      <c r="I26" s="6" t="s">
        <v>61</v>
      </c>
      <c r="J26" s="9"/>
      <c r="K26" s="6" t="s">
        <v>61</v>
      </c>
      <c r="L26" s="6" t="s">
        <v>61</v>
      </c>
      <c r="M26" s="6" t="s">
        <v>61</v>
      </c>
      <c r="N26" s="9"/>
      <c r="O26" s="6" t="s">
        <v>61</v>
      </c>
      <c r="P26" s="6" t="s">
        <v>61</v>
      </c>
      <c r="Q26" s="6" t="s">
        <v>61</v>
      </c>
      <c r="S26" s="50"/>
      <c r="T26" s="51"/>
      <c r="U26" s="51"/>
      <c r="V26" s="51"/>
      <c r="W26" s="52"/>
    </row>
    <row r="27" spans="1:23" ht="37.5" customHeight="1" x14ac:dyDescent="0.25">
      <c r="A27" s="21" t="s">
        <v>53</v>
      </c>
      <c r="B27" s="25" t="s">
        <v>52</v>
      </c>
      <c r="C27" s="15"/>
      <c r="D27" s="15"/>
      <c r="E27" s="15"/>
      <c r="F27" s="9"/>
      <c r="G27" s="15"/>
      <c r="H27" s="15"/>
      <c r="I27" s="15"/>
      <c r="J27" s="9"/>
      <c r="K27" s="15"/>
      <c r="L27" s="15"/>
      <c r="M27" s="15"/>
      <c r="N27" s="9"/>
      <c r="O27" s="15"/>
      <c r="P27" s="15"/>
      <c r="Q27" s="15"/>
      <c r="S27" s="50"/>
      <c r="T27" s="51"/>
      <c r="U27" s="51"/>
      <c r="V27" s="51"/>
      <c r="W27" s="52"/>
    </row>
    <row r="28" spans="1:23" ht="37.5" customHeight="1" x14ac:dyDescent="0.25">
      <c r="A28" s="21" t="s">
        <v>54</v>
      </c>
      <c r="B28" s="25" t="s">
        <v>57</v>
      </c>
      <c r="C28" s="15"/>
      <c r="D28" s="15"/>
      <c r="E28" s="15"/>
      <c r="F28" s="9"/>
      <c r="G28" s="15"/>
      <c r="H28" s="15"/>
      <c r="I28" s="15"/>
      <c r="J28" s="9"/>
      <c r="K28" s="15"/>
      <c r="L28" s="15"/>
      <c r="M28" s="15"/>
      <c r="N28" s="9"/>
      <c r="O28" s="15"/>
      <c r="P28" s="15"/>
      <c r="Q28" s="15"/>
      <c r="S28" s="50"/>
      <c r="T28" s="51"/>
      <c r="U28" s="51"/>
      <c r="V28" s="51"/>
      <c r="W28" s="52"/>
    </row>
    <row r="29" spans="1:23" ht="37.5" customHeight="1" x14ac:dyDescent="0.25">
      <c r="A29" s="21" t="s">
        <v>55</v>
      </c>
      <c r="B29" s="25" t="s">
        <v>58</v>
      </c>
      <c r="C29" s="15"/>
      <c r="D29" s="15"/>
      <c r="E29" s="15"/>
      <c r="F29" s="9"/>
      <c r="G29" s="15"/>
      <c r="H29" s="15"/>
      <c r="I29" s="15"/>
      <c r="J29" s="9"/>
      <c r="K29" s="15"/>
      <c r="L29" s="15"/>
      <c r="M29" s="15"/>
      <c r="N29" s="9"/>
      <c r="O29" s="15"/>
      <c r="P29" s="15"/>
      <c r="Q29" s="15"/>
      <c r="S29" s="50"/>
      <c r="T29" s="51"/>
      <c r="U29" s="51"/>
      <c r="V29" s="51"/>
      <c r="W29" s="52"/>
    </row>
    <row r="30" spans="1:23" ht="37.5" customHeight="1" x14ac:dyDescent="0.25">
      <c r="A30" s="21" t="s">
        <v>56</v>
      </c>
      <c r="B30" s="25" t="s">
        <v>45</v>
      </c>
      <c r="C30" s="15"/>
      <c r="D30" s="15"/>
      <c r="E30" s="15"/>
      <c r="F30" s="9"/>
      <c r="G30" s="15"/>
      <c r="H30" s="15"/>
      <c r="I30" s="15"/>
      <c r="J30" s="9"/>
      <c r="K30" s="15"/>
      <c r="L30" s="15"/>
      <c r="M30" s="15"/>
      <c r="N30" s="9"/>
      <c r="O30" s="15"/>
      <c r="P30" s="15"/>
      <c r="Q30" s="15"/>
      <c r="S30" s="50"/>
      <c r="T30" s="51"/>
      <c r="U30" s="51"/>
      <c r="V30" s="51"/>
      <c r="W30" s="52"/>
    </row>
    <row r="31" spans="1:23" ht="29.25" customHeight="1" x14ac:dyDescent="0.25">
      <c r="A31" s="19" t="s">
        <v>37</v>
      </c>
      <c r="B31" s="20" t="s">
        <v>36</v>
      </c>
      <c r="C31" s="6" t="s">
        <v>61</v>
      </c>
      <c r="D31" s="6" t="s">
        <v>61</v>
      </c>
      <c r="E31" s="6" t="s">
        <v>61</v>
      </c>
      <c r="F31" s="10"/>
      <c r="G31" s="6" t="s">
        <v>61</v>
      </c>
      <c r="H31" s="6" t="s">
        <v>61</v>
      </c>
      <c r="I31" s="6" t="s">
        <v>61</v>
      </c>
      <c r="J31" s="10"/>
      <c r="K31" s="6" t="s">
        <v>61</v>
      </c>
      <c r="L31" s="6" t="s">
        <v>61</v>
      </c>
      <c r="M31" s="6" t="s">
        <v>61</v>
      </c>
      <c r="N31" s="10"/>
      <c r="O31" s="6" t="s">
        <v>61</v>
      </c>
      <c r="P31" s="6" t="s">
        <v>61</v>
      </c>
      <c r="Q31" s="6" t="s">
        <v>61</v>
      </c>
      <c r="S31" s="50"/>
      <c r="T31" s="51"/>
      <c r="U31" s="51"/>
      <c r="V31" s="51"/>
      <c r="W31" s="52"/>
    </row>
    <row r="32" spans="1:23" ht="38.25" customHeight="1" x14ac:dyDescent="0.25">
      <c r="A32" s="39" t="s">
        <v>39</v>
      </c>
      <c r="B32" s="40"/>
      <c r="C32" s="27">
        <f>+C6+C11+C22</f>
        <v>180692.75</v>
      </c>
      <c r="D32" s="27">
        <f t="shared" ref="D32:E32" si="0">+D6+D11+D22</f>
        <v>0</v>
      </c>
      <c r="E32" s="27">
        <f t="shared" si="0"/>
        <v>180692.75</v>
      </c>
      <c r="F32" s="10"/>
      <c r="G32" s="27">
        <f>+G6+G11+G22</f>
        <v>373046.4</v>
      </c>
      <c r="H32" s="27">
        <f t="shared" ref="H32:I32" si="1">+H6+H11+H22</f>
        <v>0</v>
      </c>
      <c r="I32" s="27">
        <f t="shared" si="1"/>
        <v>373046.4</v>
      </c>
      <c r="J32" s="10"/>
      <c r="K32" s="27">
        <f>+K6+K11+K22</f>
        <v>362290.05</v>
      </c>
      <c r="L32" s="27">
        <f t="shared" ref="L32:M32" si="2">+L6+L11+L22</f>
        <v>0</v>
      </c>
      <c r="M32" s="27">
        <f t="shared" si="2"/>
        <v>362290.05</v>
      </c>
      <c r="N32" s="10"/>
      <c r="O32" s="27">
        <f>+O6+O11+O22</f>
        <v>372294.68</v>
      </c>
      <c r="P32" s="27">
        <f t="shared" ref="P32:Q32" si="3">+P6+P11+P22</f>
        <v>0</v>
      </c>
      <c r="Q32" s="27">
        <f t="shared" si="3"/>
        <v>372294.68</v>
      </c>
      <c r="S32" s="53"/>
      <c r="T32" s="54"/>
      <c r="U32" s="54"/>
      <c r="V32" s="54"/>
      <c r="W32" s="55"/>
    </row>
    <row r="34" spans="1:25" ht="12.75" customHeight="1" x14ac:dyDescent="0.25">
      <c r="A34" s="1"/>
      <c r="S34" s="3"/>
    </row>
    <row r="35" spans="1:25" ht="12.75" customHeight="1" x14ac:dyDescent="0.25">
      <c r="A35" s="1"/>
      <c r="S35" s="3"/>
    </row>
    <row r="36" spans="1:25" ht="12.75" customHeight="1" x14ac:dyDescent="0.25">
      <c r="S36" s="3"/>
    </row>
    <row r="37" spans="1:25" ht="12.75" customHeight="1" x14ac:dyDescent="0.25">
      <c r="Y37" s="34"/>
    </row>
    <row r="38" spans="1:25" x14ac:dyDescent="0.25">
      <c r="Y38" s="34"/>
    </row>
    <row r="39" spans="1:25" x14ac:dyDescent="0.25">
      <c r="Y39" s="34"/>
    </row>
    <row r="40" spans="1:25" x14ac:dyDescent="0.25">
      <c r="Y40" s="34"/>
    </row>
    <row r="41" spans="1:25" x14ac:dyDescent="0.25">
      <c r="Y41" s="34"/>
    </row>
    <row r="42" spans="1:25" x14ac:dyDescent="0.25">
      <c r="Y42" s="34"/>
    </row>
    <row r="43" spans="1:25" x14ac:dyDescent="0.25">
      <c r="Y43" s="34"/>
    </row>
    <row r="44" spans="1:25" x14ac:dyDescent="0.25">
      <c r="Y44" s="34"/>
    </row>
    <row r="45" spans="1:25" x14ac:dyDescent="0.25">
      <c r="Y45" s="34"/>
    </row>
    <row r="46" spans="1:25" x14ac:dyDescent="0.25">
      <c r="Y46" s="34"/>
    </row>
    <row r="47" spans="1:25" x14ac:dyDescent="0.25">
      <c r="Y47" s="34"/>
    </row>
    <row r="48" spans="1:25" x14ac:dyDescent="0.25">
      <c r="Y48" s="34"/>
    </row>
  </sheetData>
  <sheetProtection password="D8D3" sheet="1" objects="1" scenarios="1"/>
  <mergeCells count="10">
    <mergeCell ref="S15:W32"/>
    <mergeCell ref="A32:B32"/>
    <mergeCell ref="Y37:Y48"/>
    <mergeCell ref="A1:Q1"/>
    <mergeCell ref="S1:S13"/>
    <mergeCell ref="A4:B5"/>
    <mergeCell ref="C4:E4"/>
    <mergeCell ref="G4:I4"/>
    <mergeCell ref="K4:M4"/>
    <mergeCell ref="O4:Q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SFCCG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Nilima Sakpal</dc:creator>
  <cp:lastModifiedBy>Terry Stapley</cp:lastModifiedBy>
  <dcterms:created xsi:type="dcterms:W3CDTF">2017-07-19T06:42:06Z</dcterms:created>
  <dcterms:modified xsi:type="dcterms:W3CDTF">2018-09-26T07:25:56Z</dcterms:modified>
</cp:coreProperties>
</file>